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32760" yWindow="32760" windowWidth="18135" windowHeight="7920" activeTab="0"/>
  </bookViews>
  <sheets>
    <sheet name="Hoja1" sheetId="1" r:id="rId1"/>
  </sheets>
  <definedNames/>
  <calcPr fullCalcOnLoad="1"/>
</workbook>
</file>

<file path=xl/sharedStrings.xml><?xml version="1.0" encoding="utf-8"?>
<sst xmlns="http://schemas.openxmlformats.org/spreadsheetml/2006/main" count="9" uniqueCount="9">
  <si>
    <t>ayuda por almacenamiento €/ kWh</t>
  </si>
  <si>
    <t>ayuda por eliminación de amianto €/ kWp</t>
  </si>
  <si>
    <t>instalación de marquesinas €/ kWp</t>
  </si>
  <si>
    <t>ayuda por instalación de placas €/ kWp</t>
  </si>
  <si>
    <t>ayuda adicional por reto demográfico por almacenamiento €/ kWh</t>
  </si>
  <si>
    <t>AYUDA TOTAL ESTIMADA</t>
  </si>
  <si>
    <t xml:space="preserve">CALCULADORA DE LA SUBVENCIÓN </t>
  </si>
  <si>
    <t xml:space="preserve">Si ya has pedido presupuesto para la instalación de placas solares, aquí puedes introducir la potencia energética que aparece en el presupuesto para estimar el total de la ayuda. Simplemente introduce en los cuadros rojos la potencia en kWh, hWp o kW, según corresponda y se calculará automáticamente. 
Ten en cuenta que la potencia del almacenamiento (segundo cuadro rojo) puede ser como máximo el doble que la potencia de las placas (primer cuadro rojo. De lo contrario, no se aceptará la ayuda. 
Desde GRUP 5 ASESORES TRIBUTARIOS quedamos a tu entera disposición si surgiera alguna duda. </t>
  </si>
  <si>
    <t>ayuda adicional por reto demográfico por instalación placas €/ kWp</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</si>
</sst>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38">
    <font>
      <sz val="11"/>
      <color theme="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FF0000"/>
      </left>
      <right style="medium">
        <color rgb="FFFF0000"/>
      </right>
      <top style="medium">
        <color rgb="FFFF0000"/>
      </top>
      <bottom style="medium">
        <color rgb="FFFF0000"/>
      </bottom>
    </border>
    <border>
      <left style="medium">
        <color rgb="FFFF0000"/>
      </left>
      <right>
        <color indexed="63"/>
      </right>
      <top style="medium">
        <color rgb="FFFF0000"/>
      </top>
      <bottom style="medium">
        <color rgb="FFFF0000"/>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5" fillId="0" borderId="8" applyNumberFormat="0" applyFill="0" applyAlignment="0" applyProtection="0"/>
    <xf numFmtId="0" fontId="37" fillId="0" borderId="9" applyNumberFormat="0" applyFill="0" applyAlignment="0" applyProtection="0"/>
  </cellStyleXfs>
  <cellXfs count="19">
    <xf numFmtId="0" fontId="0" fillId="0" borderId="0" xfId="0" applyFont="1" applyAlignment="1">
      <alignment/>
    </xf>
    <xf numFmtId="0" fontId="0" fillId="0" borderId="10" xfId="0" applyBorder="1" applyAlignment="1">
      <alignment/>
    </xf>
    <xf numFmtId="0" fontId="0" fillId="0" borderId="11" xfId="0" applyBorder="1" applyAlignment="1">
      <alignment/>
    </xf>
    <xf numFmtId="44" fontId="0" fillId="0" borderId="0" xfId="51" applyFont="1" applyAlignment="1">
      <alignment/>
    </xf>
    <xf numFmtId="44" fontId="0" fillId="0" borderId="12" xfId="51" applyFont="1" applyBorder="1" applyAlignment="1">
      <alignment/>
    </xf>
    <xf numFmtId="44" fontId="0" fillId="0" borderId="13" xfId="51" applyFont="1" applyBorder="1" applyAlignment="1">
      <alignment/>
    </xf>
    <xf numFmtId="0" fontId="20" fillId="20" borderId="0" xfId="33" applyAlignment="1">
      <alignment/>
    </xf>
    <xf numFmtId="44" fontId="20" fillId="20" borderId="0" xfId="33" applyNumberFormat="1" applyAlignment="1">
      <alignment/>
    </xf>
    <xf numFmtId="0" fontId="37" fillId="0" borderId="0" xfId="0" applyFont="1" applyAlignment="1">
      <alignment horizontal="center"/>
    </xf>
    <xf numFmtId="0" fontId="27" fillId="29" borderId="1" xfId="45" applyAlignment="1">
      <alignment horizontal="center"/>
    </xf>
    <xf numFmtId="0" fontId="0" fillId="0" borderId="14" xfId="0" applyBorder="1" applyAlignment="1">
      <alignment horizontal="justify" wrapText="1"/>
    </xf>
    <xf numFmtId="0" fontId="0" fillId="0" borderId="15" xfId="0" applyBorder="1" applyAlignment="1">
      <alignment horizontal="justify" wrapText="1"/>
    </xf>
    <xf numFmtId="0" fontId="0" fillId="0" borderId="16" xfId="0" applyBorder="1" applyAlignment="1">
      <alignment horizontal="justify" wrapText="1"/>
    </xf>
    <xf numFmtId="0" fontId="0" fillId="0" borderId="17" xfId="0" applyBorder="1" applyAlignment="1">
      <alignment horizontal="justify" wrapText="1"/>
    </xf>
    <xf numFmtId="0" fontId="0" fillId="0" borderId="0" xfId="0" applyBorder="1" applyAlignment="1">
      <alignment horizontal="justify" wrapText="1"/>
    </xf>
    <xf numFmtId="0" fontId="0" fillId="0" borderId="18" xfId="0" applyBorder="1" applyAlignment="1">
      <alignment horizontal="justify" wrapText="1"/>
    </xf>
    <xf numFmtId="0" fontId="0" fillId="0" borderId="19" xfId="0" applyBorder="1" applyAlignment="1">
      <alignment horizontal="justify" wrapText="1"/>
    </xf>
    <xf numFmtId="0" fontId="0" fillId="0" borderId="20" xfId="0" applyBorder="1" applyAlignment="1">
      <alignment horizontal="justify" wrapText="1"/>
    </xf>
    <xf numFmtId="0" fontId="0" fillId="0" borderId="21" xfId="0" applyBorder="1"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36"/>
  <sheetViews>
    <sheetView showGridLines="0" tabSelected="1" zoomScalePageLayoutView="0" workbookViewId="0" topLeftCell="A1">
      <selection activeCell="C5" sqref="C5"/>
    </sheetView>
  </sheetViews>
  <sheetFormatPr defaultColWidth="11.421875" defaultRowHeight="15"/>
  <cols>
    <col min="3" max="3" width="13.28125" style="3" customWidth="1"/>
    <col min="10" max="10" width="12.00390625" style="0" bestFit="1" customWidth="1"/>
  </cols>
  <sheetData>
    <row r="2" spans="2:10" ht="15">
      <c r="B2" s="9" t="s">
        <v>6</v>
      </c>
      <c r="C2" s="9"/>
      <c r="D2" s="9"/>
      <c r="E2" s="9"/>
      <c r="F2" s="9"/>
      <c r="G2" s="9"/>
      <c r="H2" s="9"/>
      <c r="I2" s="9"/>
      <c r="J2" s="9"/>
    </row>
    <row r="4" spans="2:10" ht="15.75" thickBot="1">
      <c r="B4" s="8" t="s">
        <v>3</v>
      </c>
      <c r="C4" s="8"/>
      <c r="D4" s="8"/>
      <c r="F4" s="10" t="s">
        <v>7</v>
      </c>
      <c r="G4" s="11"/>
      <c r="H4" s="11"/>
      <c r="I4" s="11"/>
      <c r="J4" s="12"/>
    </row>
    <row r="5" spans="2:10" ht="15.75" customHeight="1" thickBot="1">
      <c r="B5" s="1">
        <v>0</v>
      </c>
      <c r="C5" s="3">
        <f>IF(B5&lt;=10,600*B5,0)</f>
        <v>0</v>
      </c>
      <c r="F5" s="13"/>
      <c r="G5" s="14"/>
      <c r="H5" s="14"/>
      <c r="I5" s="14"/>
      <c r="J5" s="15"/>
    </row>
    <row r="6" spans="3:10" ht="15">
      <c r="C6" s="3">
        <f>IF(AND(10&lt;B5,B5&lt;=100),450*B5,0)</f>
        <v>0</v>
      </c>
      <c r="F6" s="13"/>
      <c r="G6" s="14"/>
      <c r="H6" s="14"/>
      <c r="I6" s="14"/>
      <c r="J6" s="15"/>
    </row>
    <row r="7" spans="3:10" ht="15">
      <c r="C7" s="3">
        <f>IF(AND(100&lt;B5,B5&lt;=1000),350*B5,0)</f>
        <v>0</v>
      </c>
      <c r="F7" s="13"/>
      <c r="G7" s="14"/>
      <c r="H7" s="14"/>
      <c r="I7" s="14"/>
      <c r="J7" s="15"/>
    </row>
    <row r="8" spans="3:10" ht="15">
      <c r="C8" s="3">
        <f>IF(AND(1000&lt;B5,B5&lt;=5000),300*B5,0)</f>
        <v>0</v>
      </c>
      <c r="F8" s="13"/>
      <c r="G8" s="14"/>
      <c r="H8" s="14"/>
      <c r="I8" s="14"/>
      <c r="J8" s="15"/>
    </row>
    <row r="9" spans="3:10" ht="15">
      <c r="C9" s="4">
        <f>SUM(C5:C8)</f>
        <v>0</v>
      </c>
      <c r="F9" s="13"/>
      <c r="G9" s="14"/>
      <c r="H9" s="14"/>
      <c r="I9" s="14"/>
      <c r="J9" s="15"/>
    </row>
    <row r="10" spans="6:10" ht="15">
      <c r="F10" s="13"/>
      <c r="G10" s="14"/>
      <c r="H10" s="14"/>
      <c r="I10" s="14"/>
      <c r="J10" s="15"/>
    </row>
    <row r="11" spans="2:10" ht="15.75" thickBot="1">
      <c r="B11" s="8" t="s">
        <v>0</v>
      </c>
      <c r="C11" s="8"/>
      <c r="D11" s="8"/>
      <c r="F11" s="13"/>
      <c r="G11" s="14"/>
      <c r="H11" s="14"/>
      <c r="I11" s="14"/>
      <c r="J11" s="15"/>
    </row>
    <row r="12" spans="2:10" ht="15.75" thickBot="1">
      <c r="B12" s="1">
        <v>0</v>
      </c>
      <c r="C12" s="3">
        <f>IF(B12&lt;=10,490*B12,0)</f>
        <v>0</v>
      </c>
      <c r="F12" s="13"/>
      <c r="G12" s="14"/>
      <c r="H12" s="14"/>
      <c r="I12" s="14"/>
      <c r="J12" s="15"/>
    </row>
    <row r="13" spans="3:10" ht="15">
      <c r="C13" s="3">
        <f>IF(AND(10&lt;B12,B12&lt;=100),350*B12,0)</f>
        <v>0</v>
      </c>
      <c r="F13" s="13"/>
      <c r="G13" s="14"/>
      <c r="H13" s="14"/>
      <c r="I13" s="14"/>
      <c r="J13" s="15"/>
    </row>
    <row r="14" spans="3:10" ht="15">
      <c r="C14" s="3">
        <f>IF(AND(100&lt;B12,B12&lt;=1000),245*B12,0)</f>
        <v>0</v>
      </c>
      <c r="F14" s="16"/>
      <c r="G14" s="17"/>
      <c r="H14" s="17"/>
      <c r="I14" s="17"/>
      <c r="J14" s="18"/>
    </row>
    <row r="15" ht="15">
      <c r="C15" s="3">
        <f>IF(AND(1000&lt;B12,B12&lt;=5000),140*B12,0)</f>
        <v>0</v>
      </c>
    </row>
    <row r="16" ht="15">
      <c r="C16" s="4">
        <f>SUM(C12:C15)</f>
        <v>0</v>
      </c>
    </row>
    <row r="18" spans="2:9" ht="15.75" thickBot="1">
      <c r="B18" s="8" t="s">
        <v>1</v>
      </c>
      <c r="C18" s="8"/>
      <c r="D18" s="8"/>
      <c r="E18" s="8"/>
      <c r="G18" s="6" t="s">
        <v>5</v>
      </c>
      <c r="H18" s="6"/>
      <c r="I18" s="7">
        <f>C9+C16+C22+C25+C33+C36</f>
        <v>0</v>
      </c>
    </row>
    <row r="19" spans="2:3" ht="15.75" thickBot="1">
      <c r="B19" s="1">
        <v>0</v>
      </c>
      <c r="C19" s="3">
        <f>IF(B19&lt;=100,160*B19,0)</f>
        <v>0</v>
      </c>
    </row>
    <row r="20" ht="15">
      <c r="C20" s="3">
        <f>IF(AND(100&lt;B19,B19&lt;=1000),110*B19,0)</f>
        <v>0</v>
      </c>
    </row>
    <row r="21" ht="15">
      <c r="C21" s="3">
        <f>IF(AND(1000&lt;B19,B19&lt;=5000),50*B19,0)</f>
        <v>0</v>
      </c>
    </row>
    <row r="22" ht="15">
      <c r="C22" s="4">
        <f>SUM(C19:C21)</f>
        <v>0</v>
      </c>
    </row>
    <row r="24" spans="2:4" ht="15.75" thickBot="1">
      <c r="B24" s="8" t="s">
        <v>2</v>
      </c>
      <c r="C24" s="8"/>
      <c r="D24" s="8"/>
    </row>
    <row r="25" spans="2:3" ht="15.75" thickBot="1">
      <c r="B25" s="1">
        <v>0</v>
      </c>
      <c r="C25" s="5">
        <f>IF(B25&gt;0,120*B25,0)</f>
        <v>0</v>
      </c>
    </row>
    <row r="28" spans="2:7" ht="15.75" thickBot="1">
      <c r="B28" s="8" t="s">
        <v>8</v>
      </c>
      <c r="C28" s="8"/>
      <c r="D28" s="8"/>
      <c r="E28" s="8"/>
      <c r="F28" s="8"/>
      <c r="G28" s="8"/>
    </row>
    <row r="29" spans="2:3" ht="15.75" thickBot="1">
      <c r="B29" s="1">
        <v>0</v>
      </c>
      <c r="C29" s="3">
        <f>IF(B29&lt;=10,55*B29,0)</f>
        <v>0</v>
      </c>
    </row>
    <row r="30" ht="15">
      <c r="C30" s="3">
        <f>IF(AND(10&lt;B29,B29&lt;=100),40*B29,0)</f>
        <v>0</v>
      </c>
    </row>
    <row r="31" ht="15">
      <c r="C31" s="3">
        <f>IF(AND(100&lt;B29,B29&lt;=1000),35*B29,0)</f>
        <v>0</v>
      </c>
    </row>
    <row r="32" ht="15">
      <c r="C32" s="3">
        <f>IF(AND(1000&lt;B29,B29&lt;=5000),30*B29,0)</f>
        <v>0</v>
      </c>
    </row>
    <row r="33" ht="15">
      <c r="C33" s="4">
        <f>SUM(C29:C32)</f>
        <v>0</v>
      </c>
    </row>
    <row r="35" spans="2:7" ht="15.75" thickBot="1">
      <c r="B35" s="8" t="s">
        <v>4</v>
      </c>
      <c r="C35" s="8"/>
      <c r="D35" s="8"/>
      <c r="E35" s="8"/>
      <c r="F35" s="8"/>
      <c r="G35" s="8"/>
    </row>
    <row r="36" spans="2:3" ht="15.75" thickBot="1">
      <c r="B36" s="2">
        <v>0</v>
      </c>
      <c r="C36" s="4">
        <f>IF(B36&gt;0,15*B36,0)</f>
        <v>0</v>
      </c>
    </row>
  </sheetData>
  <sheetProtection/>
  <mergeCells count="8">
    <mergeCell ref="B35:G35"/>
    <mergeCell ref="B2:J2"/>
    <mergeCell ref="B4:D4"/>
    <mergeCell ref="B11:D11"/>
    <mergeCell ref="B18:E18"/>
    <mergeCell ref="B24:D24"/>
    <mergeCell ref="B28:G28"/>
    <mergeCell ref="F4:J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msaiz</dc:creator>
  <cp:keywords/>
  <dc:description/>
  <cp:lastModifiedBy>msaiz</cp:lastModifiedBy>
  <dcterms:created xsi:type="dcterms:W3CDTF">2021-11-10T11:12:16Z</dcterms:created>
  <dcterms:modified xsi:type="dcterms:W3CDTF">2021-12-09T11:59:01Z</dcterms:modified>
  <cp:category/>
  <cp:version/>
  <cp:contentType/>
  <cp:contentStatus/>
</cp:coreProperties>
</file>